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  <c r="D68"/>
  <c r="F48" s="1"/>
  <c r="C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F47"/>
  <c r="E47"/>
  <c r="F44"/>
  <c r="F43"/>
  <c r="E42"/>
  <c r="E41"/>
  <c r="F39"/>
  <c r="F38"/>
  <c r="E38"/>
  <c r="E37"/>
  <c r="E36"/>
  <c r="F36" s="1"/>
  <c r="G36" s="1"/>
  <c r="H36" s="1"/>
  <c r="I36" s="1"/>
  <c r="J36" s="1"/>
  <c r="K36" s="1"/>
  <c r="L36" s="1"/>
  <c r="E35"/>
  <c r="E34"/>
  <c r="F33"/>
  <c r="F31"/>
  <c r="G31" s="1"/>
  <c r="E28"/>
  <c r="E26"/>
  <c r="E22"/>
  <c r="E21"/>
  <c r="E19"/>
  <c r="E18"/>
  <c r="E17"/>
  <c r="E15"/>
  <c r="E14"/>
  <c r="E13"/>
  <c r="E12"/>
  <c r="E11"/>
  <c r="E10"/>
  <c r="E68" l="1"/>
</calcChain>
</file>

<file path=xl/sharedStrings.xml><?xml version="1.0" encoding="utf-8"?>
<sst xmlns="http://schemas.openxmlformats.org/spreadsheetml/2006/main" count="66" uniqueCount="66">
  <si>
    <t>Отчет об исполнении районного бюджета за 6 месяцев 2008 года</t>
  </si>
  <si>
    <t>Таблица 1</t>
  </si>
  <si>
    <t>тыс.рублей</t>
  </si>
  <si>
    <t>Наименование</t>
  </si>
  <si>
    <t>Процент исполнения</t>
  </si>
  <si>
    <t>расчетно</t>
  </si>
  <si>
    <t>проверка</t>
  </si>
  <si>
    <t>Доходы</t>
  </si>
  <si>
    <t>Налоговые доходы</t>
  </si>
  <si>
    <t>НАЛОГИ НА ПРИБЫЛЬ,ДОХОДЫ</t>
  </si>
  <si>
    <t>Налог на доходы физических лиц</t>
  </si>
  <si>
    <t>НАЛОГИ НА СОВОКУПНЫЙ ДОХОД</t>
  </si>
  <si>
    <t>Единный сельскохозяйственный налог</t>
  </si>
  <si>
    <t>Налоги на имущество</t>
  </si>
  <si>
    <t>НЕНАЛОГОВЫЕ ДОХОДЫ</t>
  </si>
  <si>
    <t>ДОХОД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</si>
  <si>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</si>
  <si>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 от сдачи в аренду имущества, находящегося в оперативном управлении органов муниципальных районов и созданых ими учреждений (заисключением имущества муниципаоьных автономных учрежений)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</si>
  <si>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</t>
  </si>
  <si>
    <t>ПЛАТЕЖИ ПРИ ПОЛЬЗОВАНИЕ ПРИРОДНЫМИ РЕСУРСАМИ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</si>
  <si>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</si>
  <si>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</si>
  <si>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</t>
  </si>
  <si>
    <t>ШТРАФЫ, САНКЦИИ, ВОЗМЕЩЕНИЕ УЩЕРБА</t>
  </si>
  <si>
    <t>ПРОЧИЕ НЕНАЛОГОВЫЕ ДОХОДЫ</t>
  </si>
  <si>
    <t xml:space="preserve">Поступления из краевого бюджета ,всего </t>
  </si>
  <si>
    <t>в том числе</t>
  </si>
  <si>
    <t>ДОТАЦИИ</t>
  </si>
  <si>
    <t xml:space="preserve">Дотации бюджетам муниципальных районов на выравнивание уровня бюджетной обеспеченности </t>
  </si>
  <si>
    <t xml:space="preserve">Дотации бюджетам муниципальных районов на поддержку мер по обеспечению сбалансированности бюджетов </t>
  </si>
  <si>
    <t>СУБСИДИИ</t>
  </si>
  <si>
    <t>Прочие субсидии бюджетам поселений</t>
  </si>
  <si>
    <t>СУБВЕНЦИИ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</si>
  <si>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</si>
  <si>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государственную регистрацию актов гражданского состояния</t>
  </si>
  <si>
    <t xml:space="preserve">   Субвенции бюджетам поселений на осуществление первичного воинского учета на территориях,гдеотсутствуют военные комиссариаты</t>
  </si>
  <si>
    <t xml:space="preserve">  Субвенции бюджетам поселений на выполнение передаваемых полномочий субъектов Российской Федерации</t>
  </si>
  <si>
    <t xml:space="preserve">Прочие безмозмездные поступления </t>
  </si>
  <si>
    <t>Прочие безмозмездные поступления  в бюджкты поселений от бюджетов муниципальных районов</t>
  </si>
  <si>
    <t>Прочие безвозмездные поступленияв бюджеты поселений</t>
  </si>
  <si>
    <t>Всего доходов :</t>
  </si>
  <si>
    <t>Расходы:</t>
  </si>
  <si>
    <r>
      <t>01</t>
    </r>
    <r>
      <rPr>
        <sz val="14"/>
        <rFont val="Arial"/>
        <family val="2"/>
        <charset val="204"/>
      </rPr>
      <t xml:space="preserve">   </t>
    </r>
    <r>
      <rPr>
        <b/>
        <sz val="14"/>
        <rFont val="Arial"/>
        <family val="2"/>
        <charset val="204"/>
      </rPr>
      <t>Общегосударственные вопросы</t>
    </r>
  </si>
  <si>
    <r>
      <t xml:space="preserve">0102   </t>
    </r>
    <r>
      <rPr>
        <sz val="14"/>
        <rFont val="Arial"/>
        <family val="2"/>
        <charset val="204"/>
      </rPr>
      <t xml:space="preserve">Функционирование высшего должностного лица субъекта Российской федерации и муниципального образования </t>
    </r>
  </si>
  <si>
    <r>
      <t xml:space="preserve">0113 </t>
    </r>
    <r>
      <rPr>
        <sz val="14"/>
        <rFont val="Arial"/>
        <family val="2"/>
        <charset val="204"/>
      </rPr>
      <t>Другие общегосударственные вопросы</t>
    </r>
  </si>
  <si>
    <t>02 Национальная оборона</t>
  </si>
  <si>
    <t>0409 Дорожное хозяйство</t>
  </si>
  <si>
    <t>08 Культура,кинематография</t>
  </si>
  <si>
    <t>10 Социальная политика</t>
  </si>
  <si>
    <t>ВСЕГО РАСХОДОВ</t>
  </si>
  <si>
    <t>Дефицит-(профицит+)</t>
  </si>
  <si>
    <t>1001 Пенсионное обеспечение</t>
  </si>
  <si>
    <t>05 Жилищно-коммунальное хозяйство</t>
  </si>
  <si>
    <t>0300 Национальная безопастность и правоохранительная деятельность</t>
  </si>
  <si>
    <t>0801 Культура,кинематография</t>
  </si>
  <si>
    <t>0804 Культура</t>
  </si>
  <si>
    <t>Земельный налог</t>
  </si>
  <si>
    <t xml:space="preserve">0104 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 </t>
  </si>
  <si>
    <t>1403 Межбюджетные трансферты</t>
  </si>
  <si>
    <t>Прочие межбюджетные трансферты, передаваемые бюджетам</t>
  </si>
  <si>
    <r>
      <t xml:space="preserve">0111 </t>
    </r>
    <r>
      <rPr>
        <sz val="14"/>
        <rFont val="Arial"/>
        <family val="2"/>
        <charset val="204"/>
      </rPr>
      <t>Резервные фонды</t>
    </r>
  </si>
  <si>
    <t xml:space="preserve">                     Ожидаемая оценка исполнения бюджета за 2024 год</t>
  </si>
  <si>
    <t>Объем бюджета  на 2024год</t>
  </si>
  <si>
    <t>Ожидаемая оценка за 2024 год</t>
  </si>
  <si>
    <t>0502 Коммунальное хозяйство</t>
  </si>
  <si>
    <t>503 Благоустройство</t>
  </si>
</sst>
</file>

<file path=xl/styles.xml><?xml version="1.0" encoding="utf-8"?>
<styleSheet xmlns="http://schemas.openxmlformats.org/spreadsheetml/2006/main">
  <numFmts count="4">
    <numFmt numFmtId="164" formatCode="#,##0.000_ ;[Red]\-#,##0.000\ "/>
    <numFmt numFmtId="165" formatCode="0.00_ ;[Red]\-0.00\ "/>
    <numFmt numFmtId="166" formatCode="#,##0.00000_ ;[Red]\-#,##0.00000\ "/>
    <numFmt numFmtId="167" formatCode="0.0"/>
  </numFmts>
  <fonts count="22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52"/>
      <name val="Arial"/>
      <family val="2"/>
      <charset val="204"/>
    </font>
    <font>
      <sz val="12"/>
      <color indexed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4"/>
      <name val="Times New Roman Cyr"/>
      <charset val="204"/>
    </font>
    <font>
      <b/>
      <u/>
      <sz val="14"/>
      <color indexed="52"/>
      <name val="Arial"/>
      <family val="2"/>
      <charset val="204"/>
    </font>
    <font>
      <b/>
      <u/>
      <sz val="14"/>
      <color indexed="1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52"/>
      <name val="Arial"/>
      <family val="2"/>
      <charset val="204"/>
    </font>
    <font>
      <b/>
      <sz val="12"/>
      <color indexed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sz val="14"/>
      <color indexed="10"/>
      <name val="Arial"/>
      <family val="2"/>
      <charset val="204"/>
    </font>
    <font>
      <sz val="12"/>
      <color indexed="10"/>
      <name val="Arial"/>
      <family val="2"/>
      <charset val="204"/>
    </font>
    <font>
      <sz val="9"/>
      <name val="Arial"/>
      <family val="2"/>
      <charset val="204"/>
    </font>
    <font>
      <sz val="9"/>
      <color indexed="52"/>
      <name val="Arial"/>
      <family val="2"/>
      <charset val="204"/>
    </font>
    <font>
      <sz val="9"/>
      <color indexed="14"/>
      <name val="Arial"/>
      <family val="2"/>
      <charset val="204"/>
    </font>
    <font>
      <sz val="12"/>
      <color indexed="20"/>
      <name val="Times New Roman Cyr"/>
      <family val="1"/>
      <charset val="204"/>
    </font>
    <font>
      <u/>
      <sz val="12"/>
      <name val="Times New Roman Cyr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53"/>
      </top>
      <bottom style="thick">
        <color indexed="53"/>
      </bottom>
      <diagonal/>
    </border>
    <border>
      <left style="medium">
        <color indexed="14"/>
      </left>
      <right style="medium">
        <color indexed="14"/>
      </right>
      <top style="medium">
        <color indexed="14"/>
      </top>
      <bottom style="medium">
        <color indexed="14"/>
      </bottom>
      <diagonal/>
    </border>
    <border>
      <left/>
      <right/>
      <top style="thick">
        <color indexed="53"/>
      </top>
      <bottom/>
      <diagonal/>
    </border>
    <border>
      <left/>
      <right/>
      <top style="thick">
        <color indexed="53"/>
      </top>
      <bottom style="thin">
        <color indexed="53"/>
      </bottom>
      <diagonal/>
    </border>
    <border>
      <left/>
      <right/>
      <top/>
      <bottom style="thin">
        <color indexed="53"/>
      </bottom>
      <diagonal/>
    </border>
    <border>
      <left/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9"/>
      </left>
      <right/>
      <top/>
      <bottom style="thin">
        <color indexed="9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/>
    <xf numFmtId="164" fontId="2" fillId="0" borderId="0" xfId="0" applyNumberFormat="1" applyFont="1" applyBorder="1"/>
    <xf numFmtId="164" fontId="3" fillId="0" borderId="0" xfId="0" applyNumberFormat="1" applyFont="1" applyBorder="1"/>
    <xf numFmtId="0" fontId="4" fillId="0" borderId="0" xfId="0" applyFont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/>
    <xf numFmtId="164" fontId="2" fillId="2" borderId="0" xfId="0" applyNumberFormat="1" applyFont="1" applyFill="1" applyBorder="1"/>
    <xf numFmtId="164" fontId="3" fillId="2" borderId="0" xfId="0" applyNumberFormat="1" applyFont="1" applyFill="1" applyBorder="1"/>
    <xf numFmtId="0" fontId="7" fillId="2" borderId="0" xfId="0" applyFont="1" applyFill="1" applyAlignment="1">
      <alignment horizontal="right"/>
    </xf>
    <xf numFmtId="0" fontId="5" fillId="2" borderId="0" xfId="0" applyFont="1" applyFill="1"/>
    <xf numFmtId="164" fontId="5" fillId="2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164" fontId="10" fillId="0" borderId="2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vertical="center" wrapText="1"/>
    </xf>
    <xf numFmtId="1" fontId="9" fillId="0" borderId="1" xfId="0" applyNumberFormat="1" applyFont="1" applyFill="1" applyBorder="1" applyAlignment="1"/>
    <xf numFmtId="164" fontId="10" fillId="0" borderId="4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Fill="1" applyBorder="1" applyAlignment="1"/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6" fontId="10" fillId="0" borderId="5" xfId="0" applyNumberFormat="1" applyFont="1" applyFill="1" applyBorder="1" applyAlignment="1">
      <alignment vertical="center" wrapText="1"/>
    </xf>
    <xf numFmtId="166" fontId="11" fillId="0" borderId="3" xfId="0" applyNumberFormat="1" applyFont="1" applyFill="1" applyBorder="1" applyAlignment="1">
      <alignment horizontal="center" vertical="center"/>
    </xf>
    <xf numFmtId="166" fontId="10" fillId="0" borderId="6" xfId="0" applyNumberFormat="1" applyFont="1" applyFill="1" applyBorder="1" applyAlignment="1">
      <alignment vertical="center" wrapText="1"/>
    </xf>
    <xf numFmtId="166" fontId="11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6" fontId="10" fillId="0" borderId="7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/>
    </xf>
    <xf numFmtId="166" fontId="2" fillId="0" borderId="7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166" fontId="10" fillId="0" borderId="7" xfId="0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vertical="center" wrapText="1"/>
    </xf>
    <xf numFmtId="166" fontId="2" fillId="0" borderId="7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166" fontId="3" fillId="0" borderId="0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vertical="center" wrapText="1"/>
    </xf>
    <xf numFmtId="1" fontId="15" fillId="0" borderId="1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167" fontId="5" fillId="0" borderId="0" xfId="0" applyNumberFormat="1" applyFont="1" applyFill="1" applyBorder="1" applyAlignment="1">
      <alignment vertical="center" wrapText="1"/>
    </xf>
    <xf numFmtId="166" fontId="10" fillId="0" borderId="0" xfId="0" applyNumberFormat="1" applyFont="1" applyFill="1" applyBorder="1" applyAlignment="1">
      <alignment vertical="center" wrapText="1"/>
    </xf>
    <xf numFmtId="166" fontId="5" fillId="0" borderId="0" xfId="0" applyNumberFormat="1" applyFont="1" applyFill="1" applyBorder="1" applyAlignment="1">
      <alignment vertical="center" wrapText="1"/>
    </xf>
    <xf numFmtId="0" fontId="16" fillId="0" borderId="0" xfId="0" applyFont="1" applyFill="1"/>
    <xf numFmtId="0" fontId="16" fillId="0" borderId="0" xfId="0" applyFont="1" applyFill="1" applyAlignment="1">
      <alignment horizontal="right"/>
    </xf>
    <xf numFmtId="164" fontId="16" fillId="0" borderId="8" xfId="0" applyNumberFormat="1" applyFont="1" applyFill="1" applyBorder="1" applyAlignment="1">
      <alignment horizontal="right"/>
    </xf>
    <xf numFmtId="0" fontId="16" fillId="0" borderId="0" xfId="0" applyFont="1" applyFill="1" applyAlignment="1"/>
    <xf numFmtId="164" fontId="17" fillId="0" borderId="0" xfId="0" applyNumberFormat="1" applyFont="1" applyFill="1" applyBorder="1"/>
    <xf numFmtId="164" fontId="18" fillId="0" borderId="0" xfId="0" applyNumberFormat="1" applyFont="1" applyFill="1" applyBorder="1"/>
    <xf numFmtId="0" fontId="19" fillId="0" borderId="0" xfId="0" applyFont="1"/>
    <xf numFmtId="0" fontId="19" fillId="0" borderId="0" xfId="0" applyFont="1" applyAlignment="1"/>
    <xf numFmtId="164" fontId="19" fillId="0" borderId="0" xfId="0" applyNumberFormat="1" applyFont="1" applyBorder="1"/>
    <xf numFmtId="164" fontId="5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8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0" fontId="20" fillId="2" borderId="0" xfId="0" applyFont="1" applyFill="1" applyAlignment="1">
      <alignment horizontal="left" wrapText="1"/>
    </xf>
    <xf numFmtId="0" fontId="21" fillId="2" borderId="0" xfId="0" applyFont="1" applyFill="1" applyAlignment="1">
      <alignment horizontal="left" wrapText="1"/>
    </xf>
  </cellXfs>
  <cellStyles count="1">
    <cellStyle name="Обычный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2"/>
  <sheetViews>
    <sheetView tabSelected="1" topLeftCell="A44" workbookViewId="0">
      <selection activeCell="D51" sqref="D51"/>
    </sheetView>
  </sheetViews>
  <sheetFormatPr defaultRowHeight="15"/>
  <cols>
    <col min="2" max="2" width="56.85546875" customWidth="1"/>
    <col min="3" max="3" width="19" customWidth="1"/>
    <col min="4" max="4" width="20.28515625" customWidth="1"/>
    <col min="5" max="5" width="15.42578125" customWidth="1"/>
    <col min="6" max="6" width="21.140625" customWidth="1"/>
    <col min="7" max="7" width="27.140625" customWidth="1"/>
  </cols>
  <sheetData>
    <row r="1" spans="1:7" s="1" customFormat="1">
      <c r="C1" s="2"/>
      <c r="D1" s="2"/>
      <c r="E1" s="3"/>
      <c r="F1" s="4"/>
      <c r="G1" s="5"/>
    </row>
    <row r="2" spans="1:7" s="1" customFormat="1">
      <c r="C2" s="2"/>
      <c r="D2" s="2"/>
      <c r="E2" s="3"/>
      <c r="F2" s="4"/>
      <c r="G2" s="5"/>
    </row>
    <row r="3" spans="1:7" s="1" customFormat="1">
      <c r="C3" s="2"/>
      <c r="D3" s="2"/>
      <c r="E3" s="3"/>
      <c r="F3" s="4"/>
      <c r="G3" s="5"/>
    </row>
    <row r="4" spans="1:7" s="1" customFormat="1" ht="19.5" customHeight="1">
      <c r="C4" s="2"/>
      <c r="D4" s="2"/>
      <c r="E4" s="3"/>
      <c r="F4" s="4"/>
      <c r="G4" s="5"/>
    </row>
    <row r="5" spans="1:7" s="1" customFormat="1" ht="21" customHeight="1" thickBot="1">
      <c r="B5" s="6" t="s">
        <v>61</v>
      </c>
      <c r="C5" s="77"/>
      <c r="D5" s="78"/>
      <c r="E5" s="3"/>
      <c r="F5" s="4"/>
      <c r="G5" s="5"/>
    </row>
    <row r="6" spans="1:7" s="7" customFormat="1" ht="87" hidden="1" customHeight="1">
      <c r="B6" s="79" t="s">
        <v>0</v>
      </c>
      <c r="C6" s="80"/>
      <c r="D6" s="80"/>
      <c r="E6" s="8"/>
      <c r="F6" s="9"/>
      <c r="G6" s="10"/>
    </row>
    <row r="7" spans="1:7" s="7" customFormat="1" ht="19.5" hidden="1" thickBot="1">
      <c r="B7" s="11"/>
      <c r="C7" s="81" t="s">
        <v>1</v>
      </c>
      <c r="D7" s="82"/>
      <c r="E7" s="8"/>
      <c r="F7" s="9"/>
      <c r="G7" s="10"/>
    </row>
    <row r="8" spans="1:7" s="7" customFormat="1" ht="74.25" hidden="1" customHeight="1">
      <c r="B8" s="12"/>
      <c r="C8" s="13"/>
      <c r="D8" s="13" t="s">
        <v>2</v>
      </c>
      <c r="E8" s="8"/>
      <c r="F8" s="9"/>
      <c r="G8" s="10"/>
    </row>
    <row r="9" spans="1:7" s="14" customFormat="1" ht="75.75" customHeight="1" thickTop="1" thickBot="1">
      <c r="B9" s="15" t="s">
        <v>3</v>
      </c>
      <c r="C9" s="16" t="s">
        <v>62</v>
      </c>
      <c r="D9" s="16" t="s">
        <v>63</v>
      </c>
      <c r="E9" s="17" t="s">
        <v>4</v>
      </c>
      <c r="F9" s="18" t="s">
        <v>5</v>
      </c>
      <c r="G9" s="19" t="s">
        <v>6</v>
      </c>
    </row>
    <row r="10" spans="1:7" s="14" customFormat="1" ht="36" customHeight="1" thickTop="1" thickBot="1">
      <c r="B10" s="20" t="s">
        <v>7</v>
      </c>
      <c r="C10" s="21">
        <v>2130.4</v>
      </c>
      <c r="D10" s="21">
        <v>5498.5</v>
      </c>
      <c r="E10" s="22">
        <f>D10/C10*100</f>
        <v>258.09707097258729</v>
      </c>
      <c r="F10" s="23"/>
      <c r="G10" s="19"/>
    </row>
    <row r="11" spans="1:7" s="14" customFormat="1" ht="36" customHeight="1" thickTop="1" thickBot="1">
      <c r="B11" s="20" t="s">
        <v>8</v>
      </c>
      <c r="C11" s="24">
        <v>1798.2</v>
      </c>
      <c r="D11" s="24">
        <v>2137</v>
      </c>
      <c r="E11" s="22">
        <f>D11/C11*100</f>
        <v>118.84106328550772</v>
      </c>
      <c r="F11" s="23"/>
      <c r="G11" s="19"/>
    </row>
    <row r="12" spans="1:7" s="14" customFormat="1" ht="36" customHeight="1" thickTop="1" thickBot="1">
      <c r="B12" s="20" t="s">
        <v>9</v>
      </c>
      <c r="C12" s="24">
        <v>77.2</v>
      </c>
      <c r="D12" s="24">
        <v>77.2</v>
      </c>
      <c r="E12" s="22">
        <f t="shared" ref="E12:E28" si="0">D12/C12*100</f>
        <v>100</v>
      </c>
      <c r="F12" s="23"/>
      <c r="G12" s="19"/>
    </row>
    <row r="13" spans="1:7" s="14" customFormat="1" ht="36" customHeight="1" thickTop="1" thickBot="1">
      <c r="B13" s="20" t="s">
        <v>10</v>
      </c>
      <c r="C13" s="25">
        <v>77.2</v>
      </c>
      <c r="D13" s="25">
        <v>77.2</v>
      </c>
      <c r="E13" s="26">
        <f t="shared" si="0"/>
        <v>100</v>
      </c>
      <c r="F13" s="23"/>
      <c r="G13" s="19"/>
    </row>
    <row r="14" spans="1:7" s="14" customFormat="1" ht="36" customHeight="1" thickTop="1" thickBot="1">
      <c r="B14" s="20" t="s">
        <v>11</v>
      </c>
      <c r="C14" s="24">
        <v>698</v>
      </c>
      <c r="D14" s="24">
        <v>1036.8</v>
      </c>
      <c r="E14" s="22">
        <f t="shared" si="0"/>
        <v>148.53868194842406</v>
      </c>
      <c r="F14" s="23"/>
      <c r="G14" s="19"/>
    </row>
    <row r="15" spans="1:7" s="14" customFormat="1" ht="36" customHeight="1" thickTop="1" thickBot="1">
      <c r="A15" s="27"/>
      <c r="B15" s="28" t="s">
        <v>12</v>
      </c>
      <c r="C15" s="25">
        <v>698</v>
      </c>
      <c r="D15" s="25">
        <v>1036.8</v>
      </c>
      <c r="E15" s="26">
        <f t="shared" si="0"/>
        <v>148.53868194842406</v>
      </c>
      <c r="F15" s="23"/>
      <c r="G15" s="19"/>
    </row>
    <row r="16" spans="1:7" s="14" customFormat="1" ht="33.75" customHeight="1" thickTop="1" thickBot="1">
      <c r="A16" s="27"/>
      <c r="B16" s="20" t="s">
        <v>13</v>
      </c>
      <c r="C16" s="24">
        <v>1023</v>
      </c>
      <c r="D16" s="24">
        <v>1023</v>
      </c>
      <c r="E16" s="26">
        <f t="shared" si="0"/>
        <v>100</v>
      </c>
      <c r="F16" s="23"/>
      <c r="G16" s="19"/>
    </row>
    <row r="17" spans="2:7" s="14" customFormat="1" ht="36" customHeight="1" thickTop="1" thickBot="1">
      <c r="B17" s="28" t="s">
        <v>56</v>
      </c>
      <c r="C17" s="25">
        <v>975</v>
      </c>
      <c r="D17" s="25">
        <v>975</v>
      </c>
      <c r="E17" s="26">
        <f t="shared" si="0"/>
        <v>100</v>
      </c>
      <c r="F17" s="23"/>
      <c r="G17" s="19"/>
    </row>
    <row r="18" spans="2:7" s="14" customFormat="1" ht="36" customHeight="1" thickTop="1" thickBot="1">
      <c r="B18" s="20" t="s">
        <v>14</v>
      </c>
      <c r="C18" s="24">
        <v>40.700000000000003</v>
      </c>
      <c r="D18" s="24">
        <v>40.700000000000003</v>
      </c>
      <c r="E18" s="26">
        <f t="shared" si="0"/>
        <v>100</v>
      </c>
      <c r="F18" s="23"/>
      <c r="G18" s="19"/>
    </row>
    <row r="19" spans="2:7" s="14" customFormat="1" ht="36" customHeight="1" thickTop="1" thickBot="1">
      <c r="B19" s="29" t="s">
        <v>15</v>
      </c>
      <c r="C19" s="24">
        <v>12.2</v>
      </c>
      <c r="D19" s="24">
        <v>12.2</v>
      </c>
      <c r="E19" s="22">
        <f t="shared" si="0"/>
        <v>100</v>
      </c>
      <c r="F19" s="23"/>
      <c r="G19" s="19"/>
    </row>
    <row r="20" spans="2:7" s="14" customFormat="1" ht="36" customHeight="1" thickTop="1" thickBot="1">
      <c r="B20" s="30" t="s">
        <v>16</v>
      </c>
      <c r="C20" s="25"/>
      <c r="D20" s="25"/>
      <c r="E20" s="26"/>
      <c r="F20" s="23"/>
      <c r="G20" s="19"/>
    </row>
    <row r="21" spans="2:7" s="14" customFormat="1" ht="75.75" customHeight="1" thickTop="1" thickBot="1">
      <c r="B21" s="30" t="s">
        <v>17</v>
      </c>
      <c r="C21" s="25">
        <v>12.2</v>
      </c>
      <c r="D21" s="25">
        <v>12.2</v>
      </c>
      <c r="E21" s="26">
        <f t="shared" si="0"/>
        <v>100</v>
      </c>
      <c r="F21" s="23"/>
      <c r="G21" s="19"/>
    </row>
    <row r="22" spans="2:7" s="14" customFormat="1" ht="53.25" customHeight="1" thickTop="1" thickBot="1">
      <c r="B22" s="30" t="s">
        <v>18</v>
      </c>
      <c r="C22" s="25">
        <v>28.5</v>
      </c>
      <c r="D22" s="25">
        <v>28.5</v>
      </c>
      <c r="E22" s="26">
        <f t="shared" si="0"/>
        <v>100</v>
      </c>
      <c r="F22" s="23"/>
      <c r="G22" s="19"/>
    </row>
    <row r="23" spans="2:7" s="14" customFormat="1" ht="53.25" customHeight="1" thickTop="1" thickBot="1">
      <c r="B23" s="31" t="s">
        <v>19</v>
      </c>
      <c r="C23" s="24"/>
      <c r="D23" s="24"/>
      <c r="E23" s="22"/>
      <c r="F23" s="23"/>
      <c r="G23" s="19"/>
    </row>
    <row r="24" spans="2:7" s="14" customFormat="1" ht="39" hidden="1" customHeight="1" thickTop="1" thickBot="1">
      <c r="B24" s="29"/>
      <c r="C24" s="24"/>
      <c r="D24" s="24"/>
      <c r="E24" s="22"/>
      <c r="F24" s="23"/>
      <c r="G24" s="19"/>
    </row>
    <row r="25" spans="2:7" s="27" customFormat="1" ht="39" hidden="1" customHeight="1" thickTop="1" thickBot="1">
      <c r="B25" s="32"/>
      <c r="C25" s="25"/>
      <c r="D25" s="25"/>
      <c r="E25" s="26"/>
      <c r="F25" s="33"/>
      <c r="G25" s="34"/>
    </row>
    <row r="26" spans="2:7" s="14" customFormat="1" ht="39" customHeight="1" thickTop="1" thickBot="1">
      <c r="B26" s="29" t="s">
        <v>20</v>
      </c>
      <c r="C26" s="24"/>
      <c r="D26" s="24"/>
      <c r="E26" s="22" t="e">
        <f t="shared" si="0"/>
        <v>#DIV/0!</v>
      </c>
      <c r="F26" s="23"/>
      <c r="G26" s="19"/>
    </row>
    <row r="27" spans="2:7" s="14" customFormat="1" ht="39" customHeight="1" thickTop="1" thickBot="1">
      <c r="B27" s="29" t="s">
        <v>21</v>
      </c>
      <c r="C27" s="25"/>
      <c r="D27" s="25"/>
      <c r="E27" s="26"/>
      <c r="F27" s="23"/>
      <c r="G27" s="19"/>
    </row>
    <row r="28" spans="2:7" s="14" customFormat="1" ht="39" customHeight="1" thickTop="1" thickBot="1">
      <c r="B28" s="29" t="s">
        <v>22</v>
      </c>
      <c r="C28" s="25"/>
      <c r="D28" s="25"/>
      <c r="E28" s="26" t="e">
        <f t="shared" si="0"/>
        <v>#DIV/0!</v>
      </c>
      <c r="F28" s="23"/>
      <c r="G28" s="19"/>
    </row>
    <row r="29" spans="2:7" s="14" customFormat="1" ht="39" customHeight="1" thickTop="1" thickBot="1">
      <c r="B29" s="29" t="s">
        <v>23</v>
      </c>
      <c r="C29" s="24"/>
      <c r="D29" s="24"/>
      <c r="E29" s="22"/>
      <c r="F29" s="23"/>
      <c r="G29" s="19"/>
    </row>
    <row r="30" spans="2:7" s="14" customFormat="1" ht="39" customHeight="1" thickTop="1" thickBot="1">
      <c r="B30" s="29" t="s">
        <v>24</v>
      </c>
      <c r="C30" s="24"/>
      <c r="D30" s="24"/>
      <c r="E30" s="22"/>
      <c r="F30" s="23"/>
      <c r="G30" s="19"/>
    </row>
    <row r="31" spans="2:7" s="14" customFormat="1" ht="37.5" thickTop="1" thickBot="1">
      <c r="B31" s="35" t="s">
        <v>25</v>
      </c>
      <c r="C31" s="21">
        <v>291.5</v>
      </c>
      <c r="D31" s="21">
        <v>3320.8</v>
      </c>
      <c r="E31" s="26"/>
      <c r="F31" s="36">
        <f>D33+D36+D38+D43+D47</f>
        <v>5793</v>
      </c>
      <c r="G31" s="37">
        <f>D31-F31</f>
        <v>-2472.1999999999998</v>
      </c>
    </row>
    <row r="32" spans="2:7" s="14" customFormat="1" ht="18">
      <c r="B32" s="35" t="s">
        <v>26</v>
      </c>
      <c r="C32" s="21"/>
      <c r="D32" s="21"/>
      <c r="E32" s="26"/>
      <c r="F32" s="38"/>
      <c r="G32" s="39"/>
    </row>
    <row r="33" spans="2:12" s="14" customFormat="1" ht="18">
      <c r="B33" s="40" t="s">
        <v>27</v>
      </c>
      <c r="C33" s="21">
        <v>54.3</v>
      </c>
      <c r="D33" s="21">
        <v>54.3</v>
      </c>
      <c r="F33" s="41">
        <f>SUM(D34:D35)</f>
        <v>54.3</v>
      </c>
      <c r="G33" s="39"/>
    </row>
    <row r="34" spans="2:12" s="42" customFormat="1" ht="83.25" customHeight="1">
      <c r="B34" s="43" t="s">
        <v>28</v>
      </c>
      <c r="C34" s="44">
        <v>54.3</v>
      </c>
      <c r="D34" s="44">
        <v>54.3</v>
      </c>
      <c r="E34" s="26">
        <f t="shared" ref="E34:L61" si="1">D34/C34*100</f>
        <v>100</v>
      </c>
      <c r="F34" s="45"/>
      <c r="G34" s="46"/>
    </row>
    <row r="35" spans="2:12" s="42" customFormat="1" ht="68.25" customHeight="1">
      <c r="B35" s="32" t="s">
        <v>29</v>
      </c>
      <c r="C35" s="44">
        <v>0</v>
      </c>
      <c r="D35" s="44">
        <v>0</v>
      </c>
      <c r="E35" s="26" t="e">
        <f t="shared" si="1"/>
        <v>#DIV/0!</v>
      </c>
      <c r="F35" s="45"/>
      <c r="G35" s="46"/>
    </row>
    <row r="36" spans="2:12" s="42" customFormat="1" ht="18">
      <c r="B36" s="47" t="s">
        <v>30</v>
      </c>
      <c r="C36" s="48"/>
      <c r="D36" s="48"/>
      <c r="E36" s="26" t="e">
        <f t="shared" si="1"/>
        <v>#DIV/0!</v>
      </c>
      <c r="F36" s="26" t="e">
        <f t="shared" si="1"/>
        <v>#DIV/0!</v>
      </c>
      <c r="G36" s="26" t="e">
        <f t="shared" si="1"/>
        <v>#DIV/0!</v>
      </c>
      <c r="H36" s="26" t="e">
        <f t="shared" si="1"/>
        <v>#DIV/0!</v>
      </c>
      <c r="I36" s="26" t="e">
        <f t="shared" si="1"/>
        <v>#DIV/0!</v>
      </c>
      <c r="J36" s="26" t="e">
        <f t="shared" si="1"/>
        <v>#DIV/0!</v>
      </c>
      <c r="K36" s="26" t="e">
        <f t="shared" si="1"/>
        <v>#DIV/0!</v>
      </c>
      <c r="L36" s="26" t="e">
        <f t="shared" si="1"/>
        <v>#DIV/0!</v>
      </c>
    </row>
    <row r="37" spans="2:12" s="42" customFormat="1" ht="47.25" customHeight="1">
      <c r="B37" s="49" t="s">
        <v>31</v>
      </c>
      <c r="C37" s="44">
        <v>0</v>
      </c>
      <c r="D37" s="44"/>
      <c r="E37" s="26" t="e">
        <f t="shared" si="1"/>
        <v>#DIV/0!</v>
      </c>
      <c r="F37" s="50"/>
      <c r="G37" s="46"/>
    </row>
    <row r="38" spans="2:12" s="14" customFormat="1" ht="18">
      <c r="B38" s="40" t="s">
        <v>32</v>
      </c>
      <c r="C38" s="21">
        <v>120.5</v>
      </c>
      <c r="D38" s="21">
        <v>120.5</v>
      </c>
      <c r="E38" s="26">
        <f t="shared" si="1"/>
        <v>100</v>
      </c>
      <c r="F38" s="41" t="e">
        <f>SUM(D39:D39)+SUM(#REF!)</f>
        <v>#REF!</v>
      </c>
      <c r="G38" s="39"/>
    </row>
    <row r="39" spans="2:12" s="42" customFormat="1" ht="90" customHeight="1">
      <c r="B39" s="29" t="s">
        <v>33</v>
      </c>
      <c r="C39" s="21"/>
      <c r="D39" s="21"/>
      <c r="E39" s="26"/>
      <c r="F39" s="41">
        <f>SUM(D40:D42)</f>
        <v>120.5</v>
      </c>
      <c r="G39" s="46"/>
    </row>
    <row r="40" spans="2:12" s="42" customFormat="1" ht="66" hidden="1" customHeight="1">
      <c r="B40" s="51" t="s">
        <v>34</v>
      </c>
      <c r="C40" s="52"/>
      <c r="D40" s="52"/>
      <c r="E40" s="26"/>
      <c r="F40" s="53"/>
      <c r="G40" s="46"/>
    </row>
    <row r="41" spans="2:12" s="42" customFormat="1" ht="94.5" customHeight="1">
      <c r="B41" s="54" t="s">
        <v>35</v>
      </c>
      <c r="C41" s="52">
        <v>120.5</v>
      </c>
      <c r="D41" s="52">
        <v>120.5</v>
      </c>
      <c r="E41" s="26">
        <f t="shared" si="1"/>
        <v>100</v>
      </c>
      <c r="F41" s="53"/>
      <c r="G41" s="46"/>
    </row>
    <row r="42" spans="2:12" s="42" customFormat="1" ht="102.75" customHeight="1">
      <c r="B42" s="51" t="s">
        <v>36</v>
      </c>
      <c r="C42" s="52"/>
      <c r="D42" s="52"/>
      <c r="E42" s="26" t="e">
        <f t="shared" si="1"/>
        <v>#DIV/0!</v>
      </c>
      <c r="F42" s="53"/>
      <c r="G42" s="46"/>
    </row>
    <row r="43" spans="2:12" s="55" customFormat="1" ht="54" customHeight="1">
      <c r="B43" s="56" t="s">
        <v>37</v>
      </c>
      <c r="C43" s="21">
        <v>116.7</v>
      </c>
      <c r="D43" s="21">
        <v>119.7</v>
      </c>
      <c r="E43" s="26"/>
      <c r="F43" s="41" t="e">
        <f>SUM(D44:D44)+#REF!</f>
        <v>#REF!</v>
      </c>
      <c r="G43" s="57"/>
    </row>
    <row r="44" spans="2:12" s="55" customFormat="1" ht="68.25" customHeight="1">
      <c r="B44" s="49" t="s">
        <v>38</v>
      </c>
      <c r="C44" s="52"/>
      <c r="D44" s="52"/>
      <c r="E44" s="26"/>
      <c r="F44" s="41">
        <f>D45</f>
        <v>3026.3</v>
      </c>
      <c r="G44" s="57"/>
    </row>
    <row r="45" spans="2:12" s="55" customFormat="1" ht="52.5" customHeight="1">
      <c r="B45" s="58" t="s">
        <v>59</v>
      </c>
      <c r="C45" s="21">
        <v>0</v>
      </c>
      <c r="D45" s="21">
        <v>3026.3</v>
      </c>
      <c r="E45" s="26"/>
      <c r="F45" s="41"/>
      <c r="G45" s="57"/>
    </row>
    <row r="46" spans="2:12" s="55" customFormat="1" ht="69.75" customHeight="1">
      <c r="B46" s="54" t="s">
        <v>39</v>
      </c>
      <c r="C46" s="52"/>
      <c r="D46" s="52"/>
      <c r="E46" s="26"/>
      <c r="F46" s="41"/>
      <c r="G46" s="57"/>
    </row>
    <row r="47" spans="2:12" s="59" customFormat="1" ht="18">
      <c r="B47" s="35" t="s">
        <v>40</v>
      </c>
      <c r="C47" s="21">
        <v>2130.4</v>
      </c>
      <c r="D47" s="21">
        <v>5498.5</v>
      </c>
      <c r="E47" s="26">
        <f t="shared" si="1"/>
        <v>258.09707097258729</v>
      </c>
      <c r="F47" s="41">
        <f>D48</f>
        <v>0</v>
      </c>
      <c r="G47" s="60"/>
    </row>
    <row r="48" spans="2:12" s="59" customFormat="1" ht="18">
      <c r="B48" s="32"/>
      <c r="C48" s="52"/>
      <c r="D48" s="52"/>
      <c r="E48" s="26"/>
      <c r="F48" s="41">
        <f>SUM(D49:D68)</f>
        <v>22587.300000000003</v>
      </c>
      <c r="G48" s="60"/>
    </row>
    <row r="49" spans="2:7" s="59" customFormat="1" ht="18">
      <c r="B49" s="29" t="s">
        <v>41</v>
      </c>
      <c r="C49" s="21">
        <v>7318.4</v>
      </c>
      <c r="D49" s="21">
        <v>7318.4</v>
      </c>
      <c r="E49" s="26">
        <f t="shared" si="1"/>
        <v>100</v>
      </c>
      <c r="F49" s="41"/>
      <c r="G49" s="60"/>
    </row>
    <row r="50" spans="2:7" s="59" customFormat="1" ht="66.75" customHeight="1">
      <c r="B50" s="29" t="s">
        <v>42</v>
      </c>
      <c r="C50" s="21">
        <v>3751.8</v>
      </c>
      <c r="D50" s="21">
        <v>3751.8</v>
      </c>
      <c r="E50" s="26">
        <f t="shared" si="1"/>
        <v>100</v>
      </c>
      <c r="F50" s="41"/>
      <c r="G50" s="60"/>
    </row>
    <row r="51" spans="2:7" s="59" customFormat="1" ht="72.75" customHeight="1">
      <c r="B51" s="29" t="s">
        <v>43</v>
      </c>
      <c r="C51" s="52">
        <v>382</v>
      </c>
      <c r="D51" s="52">
        <v>382</v>
      </c>
      <c r="E51" s="26">
        <f t="shared" si="1"/>
        <v>100</v>
      </c>
      <c r="F51" s="41"/>
      <c r="G51" s="60"/>
    </row>
    <row r="52" spans="2:7" s="59" customFormat="1" ht="96" customHeight="1">
      <c r="B52" s="29" t="s">
        <v>57</v>
      </c>
      <c r="C52" s="52">
        <v>256.2</v>
      </c>
      <c r="D52" s="52">
        <v>256.2</v>
      </c>
      <c r="E52" s="26">
        <f t="shared" si="1"/>
        <v>100</v>
      </c>
      <c r="F52" s="41"/>
      <c r="G52" s="60"/>
    </row>
    <row r="53" spans="2:7" s="59" customFormat="1" ht="79.5" customHeight="1">
      <c r="B53" s="29" t="s">
        <v>60</v>
      </c>
      <c r="C53" s="52">
        <v>10</v>
      </c>
      <c r="D53" s="52">
        <v>10</v>
      </c>
      <c r="E53" s="26">
        <f t="shared" si="1"/>
        <v>100</v>
      </c>
      <c r="F53" s="41"/>
      <c r="G53" s="60"/>
    </row>
    <row r="54" spans="2:7" s="59" customFormat="1" ht="63.75" customHeight="1">
      <c r="B54" s="29" t="s">
        <v>44</v>
      </c>
      <c r="C54" s="52">
        <v>3103.7</v>
      </c>
      <c r="D54" s="52">
        <v>3103.7</v>
      </c>
      <c r="E54" s="26">
        <f t="shared" si="1"/>
        <v>100</v>
      </c>
      <c r="F54" s="41"/>
      <c r="G54" s="60"/>
    </row>
    <row r="55" spans="2:7" s="59" customFormat="1" ht="50.25" customHeight="1">
      <c r="B55" s="29" t="s">
        <v>45</v>
      </c>
      <c r="C55" s="21">
        <v>120.5</v>
      </c>
      <c r="D55" s="21">
        <v>120.5</v>
      </c>
      <c r="E55" s="26">
        <f t="shared" si="1"/>
        <v>100</v>
      </c>
      <c r="F55" s="41"/>
      <c r="G55" s="60"/>
    </row>
    <row r="56" spans="2:7" s="59" customFormat="1" ht="40.5" customHeight="1">
      <c r="B56" s="29" t="s">
        <v>53</v>
      </c>
      <c r="C56" s="21">
        <v>12.3</v>
      </c>
      <c r="D56" s="21">
        <v>12.3</v>
      </c>
      <c r="E56" s="26">
        <f t="shared" si="1"/>
        <v>100</v>
      </c>
      <c r="F56" s="41"/>
      <c r="G56" s="60"/>
    </row>
    <row r="57" spans="2:7" s="59" customFormat="1" ht="57" customHeight="1">
      <c r="B57" s="29" t="s">
        <v>46</v>
      </c>
      <c r="C57" s="21">
        <v>148.6</v>
      </c>
      <c r="D57" s="21">
        <v>148.6</v>
      </c>
      <c r="E57" s="26">
        <f t="shared" si="1"/>
        <v>100</v>
      </c>
      <c r="F57" s="41"/>
      <c r="G57" s="60"/>
    </row>
    <row r="58" spans="2:7" s="59" customFormat="1" ht="48" customHeight="1">
      <c r="B58" s="29" t="s">
        <v>52</v>
      </c>
      <c r="C58" s="21">
        <v>3271.7</v>
      </c>
      <c r="D58" s="21">
        <v>3271.7</v>
      </c>
      <c r="E58" s="26">
        <f t="shared" si="1"/>
        <v>100</v>
      </c>
      <c r="F58" s="41"/>
      <c r="G58" s="60"/>
    </row>
    <row r="59" spans="2:7" s="59" customFormat="1" ht="36" customHeight="1">
      <c r="B59" s="30" t="s">
        <v>64</v>
      </c>
      <c r="C59" s="52">
        <v>3210.7</v>
      </c>
      <c r="D59" s="52">
        <v>3210.7</v>
      </c>
      <c r="E59" s="26">
        <f t="shared" si="1"/>
        <v>100</v>
      </c>
      <c r="F59" s="41"/>
      <c r="G59" s="60"/>
    </row>
    <row r="60" spans="2:7" s="59" customFormat="1" ht="43.5" customHeight="1">
      <c r="B60" s="32" t="s">
        <v>65</v>
      </c>
      <c r="C60" s="52">
        <v>60.9</v>
      </c>
      <c r="D60" s="52">
        <v>60.9</v>
      </c>
      <c r="E60" s="26">
        <f t="shared" si="1"/>
        <v>100</v>
      </c>
      <c r="F60" s="41"/>
      <c r="G60" s="60"/>
    </row>
    <row r="61" spans="2:7" s="59" customFormat="1" ht="26.25" customHeight="1">
      <c r="B61" s="29" t="s">
        <v>47</v>
      </c>
      <c r="C61" s="21">
        <v>11</v>
      </c>
      <c r="D61" s="21">
        <v>11</v>
      </c>
      <c r="E61" s="26">
        <f t="shared" si="1"/>
        <v>100</v>
      </c>
      <c r="F61" s="41"/>
      <c r="G61" s="60"/>
    </row>
    <row r="62" spans="2:7" s="59" customFormat="1" ht="45.75" customHeight="1">
      <c r="B62" s="32" t="s">
        <v>54</v>
      </c>
      <c r="C62" s="52">
        <v>5</v>
      </c>
      <c r="D62" s="52">
        <v>5</v>
      </c>
      <c r="E62" s="26">
        <f t="shared" ref="E62:E68" si="2">D62/C62*100</f>
        <v>100</v>
      </c>
      <c r="F62" s="41"/>
      <c r="G62" s="60"/>
    </row>
    <row r="63" spans="2:7" s="59" customFormat="1" ht="53.25" customHeight="1">
      <c r="B63" s="32" t="s">
        <v>55</v>
      </c>
      <c r="C63" s="52">
        <v>6</v>
      </c>
      <c r="D63" s="52">
        <v>6</v>
      </c>
      <c r="E63" s="26">
        <f t="shared" si="2"/>
        <v>100</v>
      </c>
      <c r="F63" s="41"/>
      <c r="G63" s="60"/>
    </row>
    <row r="64" spans="2:7" s="59" customFormat="1" ht="68.25" customHeight="1">
      <c r="B64" s="29" t="s">
        <v>48</v>
      </c>
      <c r="C64" s="21">
        <v>2.4</v>
      </c>
      <c r="D64" s="21">
        <v>2.4</v>
      </c>
      <c r="E64" s="26">
        <f t="shared" si="2"/>
        <v>100</v>
      </c>
      <c r="F64" s="41"/>
      <c r="G64" s="60"/>
    </row>
    <row r="65" spans="2:7" s="59" customFormat="1" ht="42" customHeight="1">
      <c r="B65" s="32" t="s">
        <v>51</v>
      </c>
      <c r="C65" s="52">
        <v>2.4</v>
      </c>
      <c r="D65" s="52">
        <v>2.4</v>
      </c>
      <c r="E65" s="26">
        <f t="shared" si="2"/>
        <v>100</v>
      </c>
      <c r="F65" s="41"/>
      <c r="G65" s="60"/>
    </row>
    <row r="66" spans="2:7" s="59" customFormat="1" ht="43.5" hidden="1" customHeight="1">
      <c r="B66" s="29" t="s">
        <v>58</v>
      </c>
      <c r="C66" s="21"/>
      <c r="D66" s="21"/>
      <c r="E66" s="26" t="e">
        <f t="shared" si="2"/>
        <v>#DIV/0!</v>
      </c>
      <c r="F66" s="41"/>
      <c r="G66" s="60"/>
    </row>
    <row r="67" spans="2:7" s="59" customFormat="1" ht="43.5" customHeight="1">
      <c r="B67" s="29" t="s">
        <v>49</v>
      </c>
      <c r="C67" s="21">
        <v>7318.4</v>
      </c>
      <c r="D67" s="21">
        <v>2733.6</v>
      </c>
      <c r="E67" s="26">
        <f t="shared" si="2"/>
        <v>37.352426759947534</v>
      </c>
      <c r="F67" s="41"/>
      <c r="G67" s="60"/>
    </row>
    <row r="68" spans="2:7" s="59" customFormat="1" ht="40.5" customHeight="1">
      <c r="B68" s="61" t="s">
        <v>50</v>
      </c>
      <c r="C68" s="62">
        <f>C10-C49</f>
        <v>-5188</v>
      </c>
      <c r="D68" s="62">
        <f>D10-D49</f>
        <v>-1819.8999999999996</v>
      </c>
      <c r="E68" s="63">
        <f t="shared" si="2"/>
        <v>35.079028527370845</v>
      </c>
      <c r="F68" s="41"/>
      <c r="G68" s="60"/>
    </row>
    <row r="69" spans="2:7" s="59" customFormat="1" ht="18">
      <c r="B69" s="64"/>
      <c r="C69" s="65"/>
      <c r="D69" s="65"/>
      <c r="E69" s="42"/>
      <c r="F69" s="66"/>
      <c r="G69" s="60"/>
    </row>
    <row r="70" spans="2:7" s="59" customFormat="1" ht="18">
      <c r="B70" s="64"/>
      <c r="C70" s="67"/>
      <c r="D70" s="67"/>
      <c r="E70" s="42"/>
      <c r="F70" s="66"/>
      <c r="G70" s="60"/>
    </row>
    <row r="71" spans="2:7" s="68" customFormat="1" ht="12">
      <c r="B71" s="69"/>
      <c r="C71" s="70"/>
      <c r="D71" s="70"/>
      <c r="E71" s="71"/>
      <c r="F71" s="72"/>
      <c r="G71" s="73"/>
    </row>
    <row r="72" spans="2:7" s="74" customFormat="1" ht="15.75">
      <c r="B72" s="83"/>
      <c r="C72" s="84"/>
      <c r="D72" s="84"/>
      <c r="E72" s="75"/>
      <c r="F72" s="76"/>
      <c r="G72" s="76"/>
    </row>
  </sheetData>
  <mergeCells count="3">
    <mergeCell ref="B6:D6"/>
    <mergeCell ref="C7:D7"/>
    <mergeCell ref="B72:D72"/>
  </mergeCells>
  <conditionalFormatting sqref="C71:D71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2024-11-13T02:40:00Z</dcterms:modified>
</cp:coreProperties>
</file>